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buhri\Desktop\Activités FNISASIC\ASSO.Fnisasic\fn'ic asso-AG\AG2018\"/>
    </mc:Choice>
  </mc:AlternateContent>
  <bookViews>
    <workbookView xWindow="0" yWindow="0" windowWidth="24000" windowHeight="9510"/>
  </bookViews>
  <sheets>
    <sheet name="Compte de fonctionnement 2017" sheetId="1" r:id="rId1"/>
    <sheet name="Bilan 2017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2" l="1"/>
  <c r="N30" i="2"/>
  <c r="H30" i="2"/>
  <c r="G16" i="1" l="1"/>
  <c r="G26" i="1"/>
  <c r="G25" i="1"/>
  <c r="G21" i="1"/>
  <c r="E43" i="1" l="1"/>
  <c r="E52" i="1" s="1"/>
  <c r="L41" i="1" l="1"/>
  <c r="L46" i="1"/>
  <c r="L15" i="1"/>
  <c r="F30" i="2"/>
  <c r="K43" i="1"/>
  <c r="K52" i="1" s="1"/>
  <c r="G36" i="1" l="1"/>
  <c r="G33" i="1"/>
  <c r="G32" i="1"/>
  <c r="G31" i="1"/>
  <c r="G27" i="1"/>
  <c r="G24" i="1"/>
  <c r="G18" i="1"/>
  <c r="G17" i="1"/>
  <c r="G15" i="1"/>
  <c r="G14" i="1"/>
  <c r="G11" i="1"/>
  <c r="G9" i="1"/>
  <c r="G8" i="1"/>
  <c r="L16" i="1"/>
  <c r="L12" i="1"/>
  <c r="L10" i="1"/>
  <c r="L6" i="1"/>
  <c r="L8" i="1"/>
  <c r="J43" i="1" l="1"/>
  <c r="F43" i="1"/>
  <c r="L43" i="1" l="1"/>
  <c r="J52" i="1"/>
  <c r="E55" i="1" s="1"/>
  <c r="F46" i="1"/>
  <c r="F52" i="1"/>
  <c r="F55" i="1" s="1"/>
  <c r="G43" i="1"/>
  <c r="E46" i="1"/>
  <c r="G55" i="1" l="1"/>
  <c r="G46" i="1"/>
</calcChain>
</file>

<file path=xl/sharedStrings.xml><?xml version="1.0" encoding="utf-8"?>
<sst xmlns="http://schemas.openxmlformats.org/spreadsheetml/2006/main" count="77" uniqueCount="73">
  <si>
    <t>charges</t>
  </si>
  <si>
    <t>produits</t>
  </si>
  <si>
    <t>matières consommables</t>
  </si>
  <si>
    <t>cotisations reçues</t>
  </si>
  <si>
    <t>subventions reçues</t>
  </si>
  <si>
    <t>fournitures de bureau et consommables</t>
  </si>
  <si>
    <t>participation sessions, formation</t>
  </si>
  <si>
    <t>électricité</t>
  </si>
  <si>
    <t>participation assemblée générale</t>
  </si>
  <si>
    <t>fournitures extérieures</t>
  </si>
  <si>
    <t>locations immobilières+charges locatives</t>
  </si>
  <si>
    <t>produits divers</t>
  </si>
  <si>
    <t xml:space="preserve">rbt repas </t>
  </si>
  <si>
    <t>maintenance informatique</t>
  </si>
  <si>
    <t>cession documentation, livrets</t>
  </si>
  <si>
    <t>assurances diverses</t>
  </si>
  <si>
    <t>documentation générale</t>
  </si>
  <si>
    <t>formation administrateurs et divers</t>
  </si>
  <si>
    <t>Développement et maintenance informatique</t>
  </si>
  <si>
    <t>autres fournitures extérieures</t>
  </si>
  <si>
    <t>participation secrétariat (vieira+lesot)</t>
  </si>
  <si>
    <t>voyages et déplacements relations extér</t>
  </si>
  <si>
    <t xml:space="preserve">voyages et deplacements CA et bureau </t>
  </si>
  <si>
    <t>voyages et deplacements part sessions</t>
  </si>
  <si>
    <t>affranchissements</t>
  </si>
  <si>
    <t>téléphone</t>
  </si>
  <si>
    <t>services bancaires</t>
  </si>
  <si>
    <t>frais de personnel</t>
  </si>
  <si>
    <t>indemnité de vestiaire</t>
  </si>
  <si>
    <t>frais financiers</t>
  </si>
  <si>
    <t>produits financiers</t>
  </si>
  <si>
    <t>FNISASIC</t>
  </si>
  <si>
    <t>petit matériel de bureau</t>
  </si>
  <si>
    <t>Actif</t>
  </si>
  <si>
    <t>Passif</t>
  </si>
  <si>
    <t>Fonds de réserve</t>
  </si>
  <si>
    <t>Report à nouveau</t>
  </si>
  <si>
    <t>Résultat de la période</t>
  </si>
  <si>
    <t>Valeurs réalisables et disponibles</t>
  </si>
  <si>
    <t>Valeurs mobilières de placement</t>
  </si>
  <si>
    <t>Banque</t>
  </si>
  <si>
    <t>Caisse</t>
  </si>
  <si>
    <t>Comptes de régularisation actif</t>
  </si>
  <si>
    <t>Comptes de régularisation passif</t>
  </si>
  <si>
    <t>Total</t>
  </si>
  <si>
    <t>repas conseil, bureau</t>
  </si>
  <si>
    <t>locations salles pour session</t>
  </si>
  <si>
    <t>euro</t>
  </si>
  <si>
    <t>Compte de fonctionnement du 1er janvier 2017 au 31 décembre 2017</t>
  </si>
  <si>
    <t>2017</t>
  </si>
  <si>
    <t>Bilan au 31 décembre 2017</t>
  </si>
  <si>
    <t>Charges à payer</t>
  </si>
  <si>
    <t>Produits à recevoir</t>
  </si>
  <si>
    <t>Immobilisations en cours</t>
  </si>
  <si>
    <t>Charges de personnel</t>
  </si>
  <si>
    <t>Charges sociales</t>
  </si>
  <si>
    <t>Produits exceptionnels</t>
  </si>
  <si>
    <t>Charges exceptionnels</t>
  </si>
  <si>
    <t>Résultat net (excédent)</t>
  </si>
  <si>
    <t>Résultat net (déficit)</t>
  </si>
  <si>
    <t>Total charges</t>
  </si>
  <si>
    <t>Total produits</t>
  </si>
  <si>
    <t>Résultat de l'exercice (excédent)</t>
  </si>
  <si>
    <t xml:space="preserve">Résultat de l'exercice  (deficit): </t>
  </si>
  <si>
    <t>Total charges d'exploitation</t>
  </si>
  <si>
    <t>Total produits d'exploitation</t>
  </si>
  <si>
    <t>repas AG et sessions</t>
  </si>
  <si>
    <t>Autres charges de personnel</t>
  </si>
  <si>
    <t>Cotisations</t>
  </si>
  <si>
    <t>Participation Mutuelle de France</t>
  </si>
  <si>
    <t>Variation %</t>
  </si>
  <si>
    <t>Débiteurs divers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</si>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</sst>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b/>
      <u/>
      <sz val="10"/>
      <color indexed="8"/>
      <name val="Arial"/>
    </font>
    <font>
      <b/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sz val="10"/>
      <name val="Verdana"/>
      <family val="2"/>
    </font>
    <font>
      <sz val="10"/>
      <color indexed="1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0"/>
      <color rgb="FF00B050"/>
      <name val="Verdana"/>
      <family val="2"/>
    </font>
    <font>
      <sz val="10"/>
      <color rgb="FF00B050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" fontId="0" fillId="0" borderId="0" xfId="0" applyNumberFormat="1" applyBorder="1"/>
    <xf numFmtId="0" fontId="0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4" fontId="2" fillId="0" borderId="0" xfId="0" applyNumberFormat="1" applyFont="1" applyAlignment="1">
      <alignment vertical="top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3" fontId="3" fillId="0" borderId="0" xfId="0" applyNumberFormat="1" applyFont="1"/>
    <xf numFmtId="1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6" fillId="0" borderId="0" xfId="0" applyNumberFormat="1" applyFont="1" applyBorder="1"/>
    <xf numFmtId="0" fontId="7" fillId="0" borderId="0" xfId="0" applyFont="1" applyBorder="1" applyAlignment="1">
      <alignment horizontal="center"/>
    </xf>
    <xf numFmtId="4" fontId="6" fillId="0" borderId="0" xfId="0" applyNumberFormat="1" applyFont="1" applyFill="1" applyBorder="1"/>
    <xf numFmtId="4" fontId="2" fillId="0" borderId="0" xfId="0" applyNumberFormat="1" applyFont="1" applyBorder="1"/>
    <xf numFmtId="4" fontId="2" fillId="0" borderId="4" xfId="0" applyNumberFormat="1" applyFont="1" applyBorder="1"/>
    <xf numFmtId="4" fontId="6" fillId="0" borderId="1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7" xfId="0" applyFont="1" applyBorder="1" applyAlignment="1">
      <alignment horizontal="center"/>
    </xf>
    <xf numFmtId="0" fontId="2" fillId="0" borderId="7" xfId="0" applyFont="1" applyBorder="1"/>
    <xf numFmtId="0" fontId="4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4" fillId="0" borderId="0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4" fontId="3" fillId="0" borderId="4" xfId="0" applyNumberFormat="1" applyFont="1" applyBorder="1"/>
    <xf numFmtId="4" fontId="2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4" fontId="0" fillId="0" borderId="4" xfId="0" applyNumberFormat="1" applyBorder="1"/>
    <xf numFmtId="0" fontId="8" fillId="0" borderId="0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/>
    <xf numFmtId="44" fontId="0" fillId="0" borderId="0" xfId="0" applyNumberFormat="1"/>
    <xf numFmtId="164" fontId="0" fillId="0" borderId="0" xfId="0" applyNumberFormat="1" applyBorder="1"/>
    <xf numFmtId="44" fontId="0" fillId="0" borderId="0" xfId="1" applyFont="1" applyBorder="1"/>
    <xf numFmtId="4" fontId="10" fillId="0" borderId="0" xfId="0" applyNumberFormat="1" applyFont="1" applyBorder="1"/>
    <xf numFmtId="4" fontId="11" fillId="0" borderId="0" xfId="0" applyNumberFormat="1" applyFont="1" applyBorder="1"/>
    <xf numFmtId="4" fontId="11" fillId="0" borderId="0" xfId="0" applyNumberFormat="1" applyFont="1"/>
    <xf numFmtId="4" fontId="12" fillId="0" borderId="0" xfId="0" applyNumberFormat="1" applyFont="1" applyBorder="1"/>
    <xf numFmtId="0" fontId="0" fillId="0" borderId="0" xfId="0" applyFill="1" applyBorder="1"/>
    <xf numFmtId="2" fontId="0" fillId="0" borderId="0" xfId="0" applyNumberFormat="1" applyBorder="1"/>
    <xf numFmtId="0" fontId="3" fillId="0" borderId="2" xfId="0" applyFont="1" applyBorder="1" applyAlignment="1">
      <alignment horizontal="center"/>
    </xf>
    <xf numFmtId="0" fontId="6" fillId="0" borderId="7" xfId="0" applyFont="1" applyBorder="1"/>
    <xf numFmtId="4" fontId="13" fillId="0" borderId="0" xfId="0" applyNumberFormat="1" applyFont="1" applyBorder="1"/>
    <xf numFmtId="4" fontId="6" fillId="0" borderId="4" xfId="0" applyNumberFormat="1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4" fontId="13" fillId="0" borderId="4" xfId="0" applyNumberFormat="1" applyFont="1" applyBorder="1"/>
    <xf numFmtId="4" fontId="12" fillId="0" borderId="4" xfId="0" applyNumberFormat="1" applyFont="1" applyBorder="1"/>
    <xf numFmtId="0" fontId="4" fillId="0" borderId="4" xfId="0" applyFont="1" applyBorder="1"/>
    <xf numFmtId="0" fontId="14" fillId="0" borderId="7" xfId="0" applyFont="1" applyBorder="1"/>
    <xf numFmtId="0" fontId="14" fillId="0" borderId="0" xfId="0" applyFont="1" applyBorder="1"/>
    <xf numFmtId="0" fontId="14" fillId="0" borderId="8" xfId="0" applyFont="1" applyBorder="1"/>
    <xf numFmtId="4" fontId="10" fillId="0" borderId="4" xfId="0" applyNumberFormat="1" applyFont="1" applyBorder="1"/>
    <xf numFmtId="0" fontId="14" fillId="0" borderId="4" xfId="0" applyFont="1" applyBorder="1"/>
    <xf numFmtId="4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/>
    <xf numFmtId="1" fontId="3" fillId="0" borderId="4" xfId="0" applyNumberFormat="1" applyFont="1" applyBorder="1"/>
    <xf numFmtId="4" fontId="4" fillId="0" borderId="0" xfId="0" applyNumberFormat="1" applyFont="1" applyBorder="1"/>
    <xf numFmtId="4" fontId="14" fillId="0" borderId="0" xfId="0" applyNumberFormat="1" applyFont="1" applyBorder="1"/>
    <xf numFmtId="0" fontId="12" fillId="0" borderId="7" xfId="0" applyFont="1" applyBorder="1"/>
    <xf numFmtId="0" fontId="12" fillId="0" borderId="0" xfId="0" applyFont="1" applyBorder="1"/>
    <xf numFmtId="4" fontId="3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6" fillId="0" borderId="3" xfId="0" applyFont="1" applyBorder="1"/>
    <xf numFmtId="0" fontId="2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tabSelected="1" topLeftCell="A9" zoomScale="75" zoomScaleNormal="75" workbookViewId="0">
      <selection activeCell="I29" sqref="I29"/>
    </sheetView>
  </sheetViews>
  <sheetFormatPr baseColWidth="10" defaultRowHeight="15" x14ac:dyDescent="0.25"/>
  <cols>
    <col min="2" max="2" width="30.5703125" customWidth="1"/>
    <col min="3" max="4" width="10.5703125" style="1" customWidth="1"/>
    <col min="5" max="5" width="10.85546875" style="12" customWidth="1"/>
    <col min="6" max="6" width="11.85546875" style="15" bestFit="1" customWidth="1"/>
    <col min="7" max="7" width="11.85546875" style="16" customWidth="1"/>
    <col min="8" max="8" width="30.5703125" customWidth="1"/>
    <col min="9" max="9" width="10.5703125" style="4" customWidth="1"/>
    <col min="10" max="10" width="10.85546875" style="2" customWidth="1"/>
    <col min="11" max="11" width="11.140625" style="3" bestFit="1" customWidth="1"/>
    <col min="252" max="252" width="30.5703125" customWidth="1"/>
    <col min="253" max="253" width="10.5703125" customWidth="1"/>
    <col min="254" max="256" width="10.85546875" customWidth="1"/>
    <col min="261" max="261" width="30.5703125" customWidth="1"/>
    <col min="262" max="262" width="10.5703125" customWidth="1"/>
    <col min="263" max="265" width="10.85546875" customWidth="1"/>
    <col min="508" max="508" width="30.5703125" customWidth="1"/>
    <col min="509" max="509" width="10.5703125" customWidth="1"/>
    <col min="510" max="512" width="10.85546875" customWidth="1"/>
    <col min="517" max="517" width="30.5703125" customWidth="1"/>
    <col min="518" max="518" width="10.5703125" customWidth="1"/>
    <col min="519" max="521" width="10.85546875" customWidth="1"/>
    <col min="764" max="764" width="30.5703125" customWidth="1"/>
    <col min="765" max="765" width="10.5703125" customWidth="1"/>
    <col min="766" max="768" width="10.85546875" customWidth="1"/>
    <col min="773" max="773" width="30.5703125" customWidth="1"/>
    <col min="774" max="774" width="10.5703125" customWidth="1"/>
    <col min="775" max="777" width="10.85546875" customWidth="1"/>
    <col min="1020" max="1020" width="30.5703125" customWidth="1"/>
    <col min="1021" max="1021" width="10.5703125" customWidth="1"/>
    <col min="1022" max="1024" width="10.85546875" customWidth="1"/>
    <col min="1029" max="1029" width="30.5703125" customWidth="1"/>
    <col min="1030" max="1030" width="10.5703125" customWidth="1"/>
    <col min="1031" max="1033" width="10.85546875" customWidth="1"/>
    <col min="1276" max="1276" width="30.5703125" customWidth="1"/>
    <col min="1277" max="1277" width="10.5703125" customWidth="1"/>
    <col min="1278" max="1280" width="10.85546875" customWidth="1"/>
    <col min="1285" max="1285" width="30.5703125" customWidth="1"/>
    <col min="1286" max="1286" width="10.5703125" customWidth="1"/>
    <col min="1287" max="1289" width="10.85546875" customWidth="1"/>
    <col min="1532" max="1532" width="30.5703125" customWidth="1"/>
    <col min="1533" max="1533" width="10.5703125" customWidth="1"/>
    <col min="1534" max="1536" width="10.85546875" customWidth="1"/>
    <col min="1541" max="1541" width="30.5703125" customWidth="1"/>
    <col min="1542" max="1542" width="10.5703125" customWidth="1"/>
    <col min="1543" max="1545" width="10.85546875" customWidth="1"/>
    <col min="1788" max="1788" width="30.5703125" customWidth="1"/>
    <col min="1789" max="1789" width="10.5703125" customWidth="1"/>
    <col min="1790" max="1792" width="10.85546875" customWidth="1"/>
    <col min="1797" max="1797" width="30.5703125" customWidth="1"/>
    <col min="1798" max="1798" width="10.5703125" customWidth="1"/>
    <col min="1799" max="1801" width="10.85546875" customWidth="1"/>
    <col min="2044" max="2044" width="30.5703125" customWidth="1"/>
    <col min="2045" max="2045" width="10.5703125" customWidth="1"/>
    <col min="2046" max="2048" width="10.85546875" customWidth="1"/>
    <col min="2053" max="2053" width="30.5703125" customWidth="1"/>
    <col min="2054" max="2054" width="10.5703125" customWidth="1"/>
    <col min="2055" max="2057" width="10.85546875" customWidth="1"/>
    <col min="2300" max="2300" width="30.5703125" customWidth="1"/>
    <col min="2301" max="2301" width="10.5703125" customWidth="1"/>
    <col min="2302" max="2304" width="10.85546875" customWidth="1"/>
    <col min="2309" max="2309" width="30.5703125" customWidth="1"/>
    <col min="2310" max="2310" width="10.5703125" customWidth="1"/>
    <col min="2311" max="2313" width="10.85546875" customWidth="1"/>
    <col min="2556" max="2556" width="30.5703125" customWidth="1"/>
    <col min="2557" max="2557" width="10.5703125" customWidth="1"/>
    <col min="2558" max="2560" width="10.85546875" customWidth="1"/>
    <col min="2565" max="2565" width="30.5703125" customWidth="1"/>
    <col min="2566" max="2566" width="10.5703125" customWidth="1"/>
    <col min="2567" max="2569" width="10.85546875" customWidth="1"/>
    <col min="2812" max="2812" width="30.5703125" customWidth="1"/>
    <col min="2813" max="2813" width="10.5703125" customWidth="1"/>
    <col min="2814" max="2816" width="10.85546875" customWidth="1"/>
    <col min="2821" max="2821" width="30.5703125" customWidth="1"/>
    <col min="2822" max="2822" width="10.5703125" customWidth="1"/>
    <col min="2823" max="2825" width="10.85546875" customWidth="1"/>
    <col min="3068" max="3068" width="30.5703125" customWidth="1"/>
    <col min="3069" max="3069" width="10.5703125" customWidth="1"/>
    <col min="3070" max="3072" width="10.85546875" customWidth="1"/>
    <col min="3077" max="3077" width="30.5703125" customWidth="1"/>
    <col min="3078" max="3078" width="10.5703125" customWidth="1"/>
    <col min="3079" max="3081" width="10.85546875" customWidth="1"/>
    <col min="3324" max="3324" width="30.5703125" customWidth="1"/>
    <col min="3325" max="3325" width="10.5703125" customWidth="1"/>
    <col min="3326" max="3328" width="10.85546875" customWidth="1"/>
    <col min="3333" max="3333" width="30.5703125" customWidth="1"/>
    <col min="3334" max="3334" width="10.5703125" customWidth="1"/>
    <col min="3335" max="3337" width="10.85546875" customWidth="1"/>
    <col min="3580" max="3580" width="30.5703125" customWidth="1"/>
    <col min="3581" max="3581" width="10.5703125" customWidth="1"/>
    <col min="3582" max="3584" width="10.85546875" customWidth="1"/>
    <col min="3589" max="3589" width="30.5703125" customWidth="1"/>
    <col min="3590" max="3590" width="10.5703125" customWidth="1"/>
    <col min="3591" max="3593" width="10.85546875" customWidth="1"/>
    <col min="3836" max="3836" width="30.5703125" customWidth="1"/>
    <col min="3837" max="3837" width="10.5703125" customWidth="1"/>
    <col min="3838" max="3840" width="10.85546875" customWidth="1"/>
    <col min="3845" max="3845" width="30.5703125" customWidth="1"/>
    <col min="3846" max="3846" width="10.5703125" customWidth="1"/>
    <col min="3847" max="3849" width="10.85546875" customWidth="1"/>
    <col min="4092" max="4092" width="30.5703125" customWidth="1"/>
    <col min="4093" max="4093" width="10.5703125" customWidth="1"/>
    <col min="4094" max="4096" width="10.85546875" customWidth="1"/>
    <col min="4101" max="4101" width="30.5703125" customWidth="1"/>
    <col min="4102" max="4102" width="10.5703125" customWidth="1"/>
    <col min="4103" max="4105" width="10.85546875" customWidth="1"/>
    <col min="4348" max="4348" width="30.5703125" customWidth="1"/>
    <col min="4349" max="4349" width="10.5703125" customWidth="1"/>
    <col min="4350" max="4352" width="10.85546875" customWidth="1"/>
    <col min="4357" max="4357" width="30.5703125" customWidth="1"/>
    <col min="4358" max="4358" width="10.5703125" customWidth="1"/>
    <col min="4359" max="4361" width="10.85546875" customWidth="1"/>
    <col min="4604" max="4604" width="30.5703125" customWidth="1"/>
    <col min="4605" max="4605" width="10.5703125" customWidth="1"/>
    <col min="4606" max="4608" width="10.85546875" customWidth="1"/>
    <col min="4613" max="4613" width="30.5703125" customWidth="1"/>
    <col min="4614" max="4614" width="10.5703125" customWidth="1"/>
    <col min="4615" max="4617" width="10.85546875" customWidth="1"/>
    <col min="4860" max="4860" width="30.5703125" customWidth="1"/>
    <col min="4861" max="4861" width="10.5703125" customWidth="1"/>
    <col min="4862" max="4864" width="10.85546875" customWidth="1"/>
    <col min="4869" max="4869" width="30.5703125" customWidth="1"/>
    <col min="4870" max="4870" width="10.5703125" customWidth="1"/>
    <col min="4871" max="4873" width="10.85546875" customWidth="1"/>
    <col min="5116" max="5116" width="30.5703125" customWidth="1"/>
    <col min="5117" max="5117" width="10.5703125" customWidth="1"/>
    <col min="5118" max="5120" width="10.85546875" customWidth="1"/>
    <col min="5125" max="5125" width="30.5703125" customWidth="1"/>
    <col min="5126" max="5126" width="10.5703125" customWidth="1"/>
    <col min="5127" max="5129" width="10.85546875" customWidth="1"/>
    <col min="5372" max="5372" width="30.5703125" customWidth="1"/>
    <col min="5373" max="5373" width="10.5703125" customWidth="1"/>
    <col min="5374" max="5376" width="10.85546875" customWidth="1"/>
    <col min="5381" max="5381" width="30.5703125" customWidth="1"/>
    <col min="5382" max="5382" width="10.5703125" customWidth="1"/>
    <col min="5383" max="5385" width="10.85546875" customWidth="1"/>
    <col min="5628" max="5628" width="30.5703125" customWidth="1"/>
    <col min="5629" max="5629" width="10.5703125" customWidth="1"/>
    <col min="5630" max="5632" width="10.85546875" customWidth="1"/>
    <col min="5637" max="5637" width="30.5703125" customWidth="1"/>
    <col min="5638" max="5638" width="10.5703125" customWidth="1"/>
    <col min="5639" max="5641" width="10.85546875" customWidth="1"/>
    <col min="5884" max="5884" width="30.5703125" customWidth="1"/>
    <col min="5885" max="5885" width="10.5703125" customWidth="1"/>
    <col min="5886" max="5888" width="10.85546875" customWidth="1"/>
    <col min="5893" max="5893" width="30.5703125" customWidth="1"/>
    <col min="5894" max="5894" width="10.5703125" customWidth="1"/>
    <col min="5895" max="5897" width="10.85546875" customWidth="1"/>
    <col min="6140" max="6140" width="30.5703125" customWidth="1"/>
    <col min="6141" max="6141" width="10.5703125" customWidth="1"/>
    <col min="6142" max="6144" width="10.85546875" customWidth="1"/>
    <col min="6149" max="6149" width="30.5703125" customWidth="1"/>
    <col min="6150" max="6150" width="10.5703125" customWidth="1"/>
    <col min="6151" max="6153" width="10.85546875" customWidth="1"/>
    <col min="6396" max="6396" width="30.5703125" customWidth="1"/>
    <col min="6397" max="6397" width="10.5703125" customWidth="1"/>
    <col min="6398" max="6400" width="10.85546875" customWidth="1"/>
    <col min="6405" max="6405" width="30.5703125" customWidth="1"/>
    <col min="6406" max="6406" width="10.5703125" customWidth="1"/>
    <col min="6407" max="6409" width="10.85546875" customWidth="1"/>
    <col min="6652" max="6652" width="30.5703125" customWidth="1"/>
    <col min="6653" max="6653" width="10.5703125" customWidth="1"/>
    <col min="6654" max="6656" width="10.85546875" customWidth="1"/>
    <col min="6661" max="6661" width="30.5703125" customWidth="1"/>
    <col min="6662" max="6662" width="10.5703125" customWidth="1"/>
    <col min="6663" max="6665" width="10.85546875" customWidth="1"/>
    <col min="6908" max="6908" width="30.5703125" customWidth="1"/>
    <col min="6909" max="6909" width="10.5703125" customWidth="1"/>
    <col min="6910" max="6912" width="10.85546875" customWidth="1"/>
    <col min="6917" max="6917" width="30.5703125" customWidth="1"/>
    <col min="6918" max="6918" width="10.5703125" customWidth="1"/>
    <col min="6919" max="6921" width="10.85546875" customWidth="1"/>
    <col min="7164" max="7164" width="30.5703125" customWidth="1"/>
    <col min="7165" max="7165" width="10.5703125" customWidth="1"/>
    <col min="7166" max="7168" width="10.85546875" customWidth="1"/>
    <col min="7173" max="7173" width="30.5703125" customWidth="1"/>
    <col min="7174" max="7174" width="10.5703125" customWidth="1"/>
    <col min="7175" max="7177" width="10.85546875" customWidth="1"/>
    <col min="7420" max="7420" width="30.5703125" customWidth="1"/>
    <col min="7421" max="7421" width="10.5703125" customWidth="1"/>
    <col min="7422" max="7424" width="10.85546875" customWidth="1"/>
    <col min="7429" max="7429" width="30.5703125" customWidth="1"/>
    <col min="7430" max="7430" width="10.5703125" customWidth="1"/>
    <col min="7431" max="7433" width="10.85546875" customWidth="1"/>
    <col min="7676" max="7676" width="30.5703125" customWidth="1"/>
    <col min="7677" max="7677" width="10.5703125" customWidth="1"/>
    <col min="7678" max="7680" width="10.85546875" customWidth="1"/>
    <col min="7685" max="7685" width="30.5703125" customWidth="1"/>
    <col min="7686" max="7686" width="10.5703125" customWidth="1"/>
    <col min="7687" max="7689" width="10.85546875" customWidth="1"/>
    <col min="7932" max="7932" width="30.5703125" customWidth="1"/>
    <col min="7933" max="7933" width="10.5703125" customWidth="1"/>
    <col min="7934" max="7936" width="10.85546875" customWidth="1"/>
    <col min="7941" max="7941" width="30.5703125" customWidth="1"/>
    <col min="7942" max="7942" width="10.5703125" customWidth="1"/>
    <col min="7943" max="7945" width="10.85546875" customWidth="1"/>
    <col min="8188" max="8188" width="30.5703125" customWidth="1"/>
    <col min="8189" max="8189" width="10.5703125" customWidth="1"/>
    <col min="8190" max="8192" width="10.85546875" customWidth="1"/>
    <col min="8197" max="8197" width="30.5703125" customWidth="1"/>
    <col min="8198" max="8198" width="10.5703125" customWidth="1"/>
    <col min="8199" max="8201" width="10.85546875" customWidth="1"/>
    <col min="8444" max="8444" width="30.5703125" customWidth="1"/>
    <col min="8445" max="8445" width="10.5703125" customWidth="1"/>
    <col min="8446" max="8448" width="10.85546875" customWidth="1"/>
    <col min="8453" max="8453" width="30.5703125" customWidth="1"/>
    <col min="8454" max="8454" width="10.5703125" customWidth="1"/>
    <col min="8455" max="8457" width="10.85546875" customWidth="1"/>
    <col min="8700" max="8700" width="30.5703125" customWidth="1"/>
    <col min="8701" max="8701" width="10.5703125" customWidth="1"/>
    <col min="8702" max="8704" width="10.85546875" customWidth="1"/>
    <col min="8709" max="8709" width="30.5703125" customWidth="1"/>
    <col min="8710" max="8710" width="10.5703125" customWidth="1"/>
    <col min="8711" max="8713" width="10.85546875" customWidth="1"/>
    <col min="8956" max="8956" width="30.5703125" customWidth="1"/>
    <col min="8957" max="8957" width="10.5703125" customWidth="1"/>
    <col min="8958" max="8960" width="10.85546875" customWidth="1"/>
    <col min="8965" max="8965" width="30.5703125" customWidth="1"/>
    <col min="8966" max="8966" width="10.5703125" customWidth="1"/>
    <col min="8967" max="8969" width="10.85546875" customWidth="1"/>
    <col min="9212" max="9212" width="30.5703125" customWidth="1"/>
    <col min="9213" max="9213" width="10.5703125" customWidth="1"/>
    <col min="9214" max="9216" width="10.85546875" customWidth="1"/>
    <col min="9221" max="9221" width="30.5703125" customWidth="1"/>
    <col min="9222" max="9222" width="10.5703125" customWidth="1"/>
    <col min="9223" max="9225" width="10.85546875" customWidth="1"/>
    <col min="9468" max="9468" width="30.5703125" customWidth="1"/>
    <col min="9469" max="9469" width="10.5703125" customWidth="1"/>
    <col min="9470" max="9472" width="10.85546875" customWidth="1"/>
    <col min="9477" max="9477" width="30.5703125" customWidth="1"/>
    <col min="9478" max="9478" width="10.5703125" customWidth="1"/>
    <col min="9479" max="9481" width="10.85546875" customWidth="1"/>
    <col min="9724" max="9724" width="30.5703125" customWidth="1"/>
    <col min="9725" max="9725" width="10.5703125" customWidth="1"/>
    <col min="9726" max="9728" width="10.85546875" customWidth="1"/>
    <col min="9733" max="9733" width="30.5703125" customWidth="1"/>
    <col min="9734" max="9734" width="10.5703125" customWidth="1"/>
    <col min="9735" max="9737" width="10.85546875" customWidth="1"/>
    <col min="9980" max="9980" width="30.5703125" customWidth="1"/>
    <col min="9981" max="9981" width="10.5703125" customWidth="1"/>
    <col min="9982" max="9984" width="10.85546875" customWidth="1"/>
    <col min="9989" max="9989" width="30.5703125" customWidth="1"/>
    <col min="9990" max="9990" width="10.5703125" customWidth="1"/>
    <col min="9991" max="9993" width="10.85546875" customWidth="1"/>
    <col min="10236" max="10236" width="30.5703125" customWidth="1"/>
    <col min="10237" max="10237" width="10.5703125" customWidth="1"/>
    <col min="10238" max="10240" width="10.85546875" customWidth="1"/>
    <col min="10245" max="10245" width="30.5703125" customWidth="1"/>
    <col min="10246" max="10246" width="10.5703125" customWidth="1"/>
    <col min="10247" max="10249" width="10.85546875" customWidth="1"/>
    <col min="10492" max="10492" width="30.5703125" customWidth="1"/>
    <col min="10493" max="10493" width="10.5703125" customWidth="1"/>
    <col min="10494" max="10496" width="10.85546875" customWidth="1"/>
    <col min="10501" max="10501" width="30.5703125" customWidth="1"/>
    <col min="10502" max="10502" width="10.5703125" customWidth="1"/>
    <col min="10503" max="10505" width="10.85546875" customWidth="1"/>
    <col min="10748" max="10748" width="30.5703125" customWidth="1"/>
    <col min="10749" max="10749" width="10.5703125" customWidth="1"/>
    <col min="10750" max="10752" width="10.85546875" customWidth="1"/>
    <col min="10757" max="10757" width="30.5703125" customWidth="1"/>
    <col min="10758" max="10758" width="10.5703125" customWidth="1"/>
    <col min="10759" max="10761" width="10.85546875" customWidth="1"/>
    <col min="11004" max="11004" width="30.5703125" customWidth="1"/>
    <col min="11005" max="11005" width="10.5703125" customWidth="1"/>
    <col min="11006" max="11008" width="10.85546875" customWidth="1"/>
    <col min="11013" max="11013" width="30.5703125" customWidth="1"/>
    <col min="11014" max="11014" width="10.5703125" customWidth="1"/>
    <col min="11015" max="11017" width="10.85546875" customWidth="1"/>
    <col min="11260" max="11260" width="30.5703125" customWidth="1"/>
    <col min="11261" max="11261" width="10.5703125" customWidth="1"/>
    <col min="11262" max="11264" width="10.85546875" customWidth="1"/>
    <col min="11269" max="11269" width="30.5703125" customWidth="1"/>
    <col min="11270" max="11270" width="10.5703125" customWidth="1"/>
    <col min="11271" max="11273" width="10.85546875" customWidth="1"/>
    <col min="11516" max="11516" width="30.5703125" customWidth="1"/>
    <col min="11517" max="11517" width="10.5703125" customWidth="1"/>
    <col min="11518" max="11520" width="10.85546875" customWidth="1"/>
    <col min="11525" max="11525" width="30.5703125" customWidth="1"/>
    <col min="11526" max="11526" width="10.5703125" customWidth="1"/>
    <col min="11527" max="11529" width="10.85546875" customWidth="1"/>
    <col min="11772" max="11772" width="30.5703125" customWidth="1"/>
    <col min="11773" max="11773" width="10.5703125" customWidth="1"/>
    <col min="11774" max="11776" width="10.85546875" customWidth="1"/>
    <col min="11781" max="11781" width="30.5703125" customWidth="1"/>
    <col min="11782" max="11782" width="10.5703125" customWidth="1"/>
    <col min="11783" max="11785" width="10.85546875" customWidth="1"/>
    <col min="12028" max="12028" width="30.5703125" customWidth="1"/>
    <col min="12029" max="12029" width="10.5703125" customWidth="1"/>
    <col min="12030" max="12032" width="10.85546875" customWidth="1"/>
    <col min="12037" max="12037" width="30.5703125" customWidth="1"/>
    <col min="12038" max="12038" width="10.5703125" customWidth="1"/>
    <col min="12039" max="12041" width="10.85546875" customWidth="1"/>
    <col min="12284" max="12284" width="30.5703125" customWidth="1"/>
    <col min="12285" max="12285" width="10.5703125" customWidth="1"/>
    <col min="12286" max="12288" width="10.85546875" customWidth="1"/>
    <col min="12293" max="12293" width="30.5703125" customWidth="1"/>
    <col min="12294" max="12294" width="10.5703125" customWidth="1"/>
    <col min="12295" max="12297" width="10.85546875" customWidth="1"/>
    <col min="12540" max="12540" width="30.5703125" customWidth="1"/>
    <col min="12541" max="12541" width="10.5703125" customWidth="1"/>
    <col min="12542" max="12544" width="10.85546875" customWidth="1"/>
    <col min="12549" max="12549" width="30.5703125" customWidth="1"/>
    <col min="12550" max="12550" width="10.5703125" customWidth="1"/>
    <col min="12551" max="12553" width="10.85546875" customWidth="1"/>
    <col min="12796" max="12796" width="30.5703125" customWidth="1"/>
    <col min="12797" max="12797" width="10.5703125" customWidth="1"/>
    <col min="12798" max="12800" width="10.85546875" customWidth="1"/>
    <col min="12805" max="12805" width="30.5703125" customWidth="1"/>
    <col min="12806" max="12806" width="10.5703125" customWidth="1"/>
    <col min="12807" max="12809" width="10.85546875" customWidth="1"/>
    <col min="13052" max="13052" width="30.5703125" customWidth="1"/>
    <col min="13053" max="13053" width="10.5703125" customWidth="1"/>
    <col min="13054" max="13056" width="10.85546875" customWidth="1"/>
    <col min="13061" max="13061" width="30.5703125" customWidth="1"/>
    <col min="13062" max="13062" width="10.5703125" customWidth="1"/>
    <col min="13063" max="13065" width="10.85546875" customWidth="1"/>
    <col min="13308" max="13308" width="30.5703125" customWidth="1"/>
    <col min="13309" max="13309" width="10.5703125" customWidth="1"/>
    <col min="13310" max="13312" width="10.85546875" customWidth="1"/>
    <col min="13317" max="13317" width="30.5703125" customWidth="1"/>
    <col min="13318" max="13318" width="10.5703125" customWidth="1"/>
    <col min="13319" max="13321" width="10.85546875" customWidth="1"/>
    <col min="13564" max="13564" width="30.5703125" customWidth="1"/>
    <col min="13565" max="13565" width="10.5703125" customWidth="1"/>
    <col min="13566" max="13568" width="10.85546875" customWidth="1"/>
    <col min="13573" max="13573" width="30.5703125" customWidth="1"/>
    <col min="13574" max="13574" width="10.5703125" customWidth="1"/>
    <col min="13575" max="13577" width="10.85546875" customWidth="1"/>
    <col min="13820" max="13820" width="30.5703125" customWidth="1"/>
    <col min="13821" max="13821" width="10.5703125" customWidth="1"/>
    <col min="13822" max="13824" width="10.85546875" customWidth="1"/>
    <col min="13829" max="13829" width="30.5703125" customWidth="1"/>
    <col min="13830" max="13830" width="10.5703125" customWidth="1"/>
    <col min="13831" max="13833" width="10.85546875" customWidth="1"/>
    <col min="14076" max="14076" width="30.5703125" customWidth="1"/>
    <col min="14077" max="14077" width="10.5703125" customWidth="1"/>
    <col min="14078" max="14080" width="10.85546875" customWidth="1"/>
    <col min="14085" max="14085" width="30.5703125" customWidth="1"/>
    <col min="14086" max="14086" width="10.5703125" customWidth="1"/>
    <col min="14087" max="14089" width="10.85546875" customWidth="1"/>
    <col min="14332" max="14332" width="30.5703125" customWidth="1"/>
    <col min="14333" max="14333" width="10.5703125" customWidth="1"/>
    <col min="14334" max="14336" width="10.85546875" customWidth="1"/>
    <col min="14341" max="14341" width="30.5703125" customWidth="1"/>
    <col min="14342" max="14342" width="10.5703125" customWidth="1"/>
    <col min="14343" max="14345" width="10.85546875" customWidth="1"/>
    <col min="14588" max="14588" width="30.5703125" customWidth="1"/>
    <col min="14589" max="14589" width="10.5703125" customWidth="1"/>
    <col min="14590" max="14592" width="10.85546875" customWidth="1"/>
    <col min="14597" max="14597" width="30.5703125" customWidth="1"/>
    <col min="14598" max="14598" width="10.5703125" customWidth="1"/>
    <col min="14599" max="14601" width="10.85546875" customWidth="1"/>
    <col min="14844" max="14844" width="30.5703125" customWidth="1"/>
    <col min="14845" max="14845" width="10.5703125" customWidth="1"/>
    <col min="14846" max="14848" width="10.85546875" customWidth="1"/>
    <col min="14853" max="14853" width="30.5703125" customWidth="1"/>
    <col min="14854" max="14854" width="10.5703125" customWidth="1"/>
    <col min="14855" max="14857" width="10.85546875" customWidth="1"/>
    <col min="15100" max="15100" width="30.5703125" customWidth="1"/>
    <col min="15101" max="15101" width="10.5703125" customWidth="1"/>
    <col min="15102" max="15104" width="10.85546875" customWidth="1"/>
    <col min="15109" max="15109" width="30.5703125" customWidth="1"/>
    <col min="15110" max="15110" width="10.5703125" customWidth="1"/>
    <col min="15111" max="15113" width="10.85546875" customWidth="1"/>
    <col min="15356" max="15356" width="30.5703125" customWidth="1"/>
    <col min="15357" max="15357" width="10.5703125" customWidth="1"/>
    <col min="15358" max="15360" width="10.85546875" customWidth="1"/>
    <col min="15365" max="15365" width="30.5703125" customWidth="1"/>
    <col min="15366" max="15366" width="10.5703125" customWidth="1"/>
    <col min="15367" max="15369" width="10.85546875" customWidth="1"/>
    <col min="15612" max="15612" width="30.5703125" customWidth="1"/>
    <col min="15613" max="15613" width="10.5703125" customWidth="1"/>
    <col min="15614" max="15616" width="10.85546875" customWidth="1"/>
    <col min="15621" max="15621" width="30.5703125" customWidth="1"/>
    <col min="15622" max="15622" width="10.5703125" customWidth="1"/>
    <col min="15623" max="15625" width="10.85546875" customWidth="1"/>
    <col min="15868" max="15868" width="30.5703125" customWidth="1"/>
    <col min="15869" max="15869" width="10.5703125" customWidth="1"/>
    <col min="15870" max="15872" width="10.85546875" customWidth="1"/>
    <col min="15877" max="15877" width="30.5703125" customWidth="1"/>
    <col min="15878" max="15878" width="10.5703125" customWidth="1"/>
    <col min="15879" max="15881" width="10.85546875" customWidth="1"/>
    <col min="16124" max="16124" width="30.5703125" customWidth="1"/>
    <col min="16125" max="16125" width="10.5703125" customWidth="1"/>
    <col min="16126" max="16128" width="10.85546875" customWidth="1"/>
    <col min="16133" max="16133" width="30.5703125" customWidth="1"/>
    <col min="16134" max="16134" width="10.5703125" customWidth="1"/>
    <col min="16135" max="16137" width="10.85546875" customWidth="1"/>
  </cols>
  <sheetData>
    <row r="1" spans="2:14" s="1" customFormat="1" x14ac:dyDescent="0.25">
      <c r="B1" s="18" t="s">
        <v>31</v>
      </c>
      <c r="C1" s="18"/>
      <c r="D1" s="18"/>
      <c r="E1" s="16"/>
      <c r="F1" s="18" t="s">
        <v>48</v>
      </c>
      <c r="G1" s="16"/>
      <c r="H1" s="22"/>
      <c r="I1" s="22"/>
      <c r="J1" s="26"/>
      <c r="K1" s="25"/>
      <c r="L1" s="22"/>
    </row>
    <row r="2" spans="2:14" x14ac:dyDescent="0.25">
      <c r="B2" s="19"/>
      <c r="C2" s="20"/>
      <c r="D2" s="20"/>
      <c r="E2" s="14"/>
      <c r="F2" s="14"/>
      <c r="G2" s="51"/>
      <c r="H2" s="21"/>
      <c r="I2" s="22"/>
      <c r="J2" s="24"/>
      <c r="K2" s="23"/>
      <c r="L2" s="21"/>
    </row>
    <row r="3" spans="2:14" x14ac:dyDescent="0.25">
      <c r="B3" s="41"/>
      <c r="C3" s="28"/>
      <c r="D3" s="28"/>
      <c r="E3" s="103">
        <v>2017</v>
      </c>
      <c r="F3" s="103">
        <v>2016</v>
      </c>
      <c r="G3" s="104" t="s">
        <v>70</v>
      </c>
      <c r="H3" s="105"/>
      <c r="I3" s="106"/>
      <c r="J3" s="107" t="s">
        <v>49</v>
      </c>
      <c r="K3" s="107">
        <v>2016</v>
      </c>
      <c r="L3" s="78" t="s">
        <v>70</v>
      </c>
      <c r="N3" s="72"/>
    </row>
    <row r="4" spans="2:14" x14ac:dyDescent="0.25">
      <c r="B4" s="43" t="s">
        <v>0</v>
      </c>
      <c r="C4" s="33"/>
      <c r="D4" s="33"/>
      <c r="E4" s="17"/>
      <c r="F4" s="17"/>
      <c r="G4" s="53"/>
      <c r="H4" s="32" t="s">
        <v>1</v>
      </c>
      <c r="I4" s="45"/>
      <c r="J4" s="46"/>
      <c r="K4" s="46"/>
      <c r="L4" s="48"/>
      <c r="N4" s="72"/>
    </row>
    <row r="5" spans="2:14" x14ac:dyDescent="0.25">
      <c r="B5" s="44"/>
      <c r="C5" s="33"/>
      <c r="D5" s="33"/>
      <c r="E5" s="17"/>
      <c r="F5" s="17"/>
      <c r="G5" s="53"/>
      <c r="H5" s="34"/>
      <c r="I5" s="45"/>
      <c r="J5" s="46"/>
      <c r="K5" s="46"/>
      <c r="L5" s="48"/>
      <c r="N5" s="75"/>
    </row>
    <row r="6" spans="2:14" x14ac:dyDescent="0.25">
      <c r="B6" s="44" t="s">
        <v>2</v>
      </c>
      <c r="C6" s="33"/>
      <c r="D6" s="33"/>
      <c r="E6" s="17"/>
      <c r="F6" s="17"/>
      <c r="G6" s="53"/>
      <c r="H6" s="34" t="s">
        <v>3</v>
      </c>
      <c r="I6" s="45"/>
      <c r="J6" s="35">
        <v>39717.03</v>
      </c>
      <c r="K6" s="35">
        <v>40121.93</v>
      </c>
      <c r="L6" s="100">
        <f>((J6/K6)*100)-100</f>
        <v>-1.0091737860068122</v>
      </c>
    </row>
    <row r="7" spans="2:14" x14ac:dyDescent="0.25">
      <c r="B7" s="42"/>
      <c r="C7" s="31"/>
      <c r="D7" s="31"/>
      <c r="E7" s="35"/>
      <c r="F7" s="35"/>
      <c r="G7" s="53"/>
      <c r="H7" s="34"/>
      <c r="I7" s="45"/>
      <c r="J7" s="35"/>
      <c r="K7" s="35"/>
      <c r="L7" s="100"/>
      <c r="N7" s="12"/>
    </row>
    <row r="8" spans="2:14" x14ac:dyDescent="0.25">
      <c r="B8" s="42" t="s">
        <v>66</v>
      </c>
      <c r="C8" s="31"/>
      <c r="D8" s="31"/>
      <c r="E8" s="35">
        <v>4563.8</v>
      </c>
      <c r="F8" s="35">
        <v>4701.3999999999996</v>
      </c>
      <c r="G8" s="100">
        <f>((E8/F8)*100)-100</f>
        <v>-2.9267877653464893</v>
      </c>
      <c r="H8" s="34" t="s">
        <v>4</v>
      </c>
      <c r="I8" s="45"/>
      <c r="J8" s="35">
        <v>6120</v>
      </c>
      <c r="K8" s="35">
        <v>2037</v>
      </c>
      <c r="L8" s="100">
        <f>((J8/K8)*100)-100</f>
        <v>200.4418262150221</v>
      </c>
      <c r="N8" s="12"/>
    </row>
    <row r="9" spans="2:14" x14ac:dyDescent="0.25">
      <c r="B9" s="42" t="s">
        <v>5</v>
      </c>
      <c r="C9" s="31"/>
      <c r="D9" s="31"/>
      <c r="E9" s="35">
        <v>444.16</v>
      </c>
      <c r="F9" s="35">
        <v>147.61000000000001</v>
      </c>
      <c r="G9" s="100">
        <f t="shared" ref="G9:G11" si="0">((E9/F9)*100)-100</f>
        <v>200.90102296592369</v>
      </c>
      <c r="H9" s="34"/>
      <c r="I9" s="45"/>
      <c r="J9" s="35"/>
      <c r="K9" s="35"/>
      <c r="L9" s="100"/>
      <c r="N9" s="12"/>
    </row>
    <row r="10" spans="2:14" x14ac:dyDescent="0.25">
      <c r="B10" s="42" t="s">
        <v>32</v>
      </c>
      <c r="C10" s="31"/>
      <c r="D10" s="31"/>
      <c r="E10" s="35">
        <v>1004.58</v>
      </c>
      <c r="F10" s="35">
        <v>0</v>
      </c>
      <c r="G10" s="100">
        <v>0</v>
      </c>
      <c r="H10" s="34" t="s">
        <v>6</v>
      </c>
      <c r="I10" s="45"/>
      <c r="J10" s="35">
        <v>9939</v>
      </c>
      <c r="K10" s="35">
        <v>7450</v>
      </c>
      <c r="L10" s="100">
        <f>((J10/K10)*100)-100</f>
        <v>33.409395973154346</v>
      </c>
    </row>
    <row r="11" spans="2:14" x14ac:dyDescent="0.25">
      <c r="B11" s="42" t="s">
        <v>7</v>
      </c>
      <c r="C11" s="31"/>
      <c r="D11" s="31"/>
      <c r="E11" s="35">
        <v>185.7</v>
      </c>
      <c r="F11" s="35">
        <v>136.80000000000001</v>
      </c>
      <c r="G11" s="101">
        <f t="shared" si="0"/>
        <v>35.745614035087698</v>
      </c>
      <c r="H11" s="34"/>
      <c r="I11" s="45"/>
      <c r="J11" s="35"/>
      <c r="K11" s="35"/>
      <c r="L11" s="100"/>
    </row>
    <row r="12" spans="2:14" x14ac:dyDescent="0.25">
      <c r="B12" s="41"/>
      <c r="C12" s="28"/>
      <c r="D12" s="28"/>
      <c r="E12" s="40"/>
      <c r="F12" s="40"/>
      <c r="G12" s="100"/>
      <c r="H12" s="34" t="s">
        <v>8</v>
      </c>
      <c r="I12" s="45"/>
      <c r="J12" s="35">
        <v>623</v>
      </c>
      <c r="K12" s="35">
        <v>1235</v>
      </c>
      <c r="L12" s="100">
        <f>((J12/K12)*100)-100</f>
        <v>-49.554655870445345</v>
      </c>
    </row>
    <row r="13" spans="2:14" x14ac:dyDescent="0.25">
      <c r="B13" s="44" t="s">
        <v>9</v>
      </c>
      <c r="C13" s="33"/>
      <c r="D13" s="33"/>
      <c r="E13" s="35"/>
      <c r="F13" s="35"/>
      <c r="G13" s="100"/>
      <c r="H13" s="30"/>
      <c r="I13" s="31"/>
      <c r="J13" s="35"/>
      <c r="K13" s="35"/>
      <c r="L13" s="100"/>
    </row>
    <row r="14" spans="2:14" x14ac:dyDescent="0.25">
      <c r="B14" s="42" t="s">
        <v>10</v>
      </c>
      <c r="C14" s="31"/>
      <c r="D14" s="31"/>
      <c r="E14" s="35">
        <v>3096.16</v>
      </c>
      <c r="F14" s="35">
        <v>3207.56</v>
      </c>
      <c r="G14" s="100">
        <f t="shared" ref="G14:G18" si="1">((E14/F14)*100)-100</f>
        <v>-3.4730449313496905</v>
      </c>
      <c r="H14" s="34" t="s">
        <v>11</v>
      </c>
      <c r="I14" s="45"/>
      <c r="J14" s="35"/>
      <c r="K14" s="35"/>
      <c r="L14" s="100"/>
    </row>
    <row r="15" spans="2:14" x14ac:dyDescent="0.25">
      <c r="B15" s="42" t="s">
        <v>46</v>
      </c>
      <c r="C15" s="31"/>
      <c r="D15" s="31"/>
      <c r="E15" s="35">
        <v>1400</v>
      </c>
      <c r="F15" s="35">
        <v>1700</v>
      </c>
      <c r="G15" s="100">
        <f t="shared" si="1"/>
        <v>-17.64705882352942</v>
      </c>
      <c r="H15" s="30" t="s">
        <v>12</v>
      </c>
      <c r="I15" s="31"/>
      <c r="J15" s="35">
        <v>1E-3</v>
      </c>
      <c r="K15" s="35">
        <v>1E-3</v>
      </c>
      <c r="L15" s="100">
        <f>((J15/K15)*100)-100</f>
        <v>0</v>
      </c>
    </row>
    <row r="16" spans="2:14" x14ac:dyDescent="0.25">
      <c r="B16" s="42" t="s">
        <v>13</v>
      </c>
      <c r="C16" s="31"/>
      <c r="D16" s="31"/>
      <c r="E16" s="35">
        <v>768.8</v>
      </c>
      <c r="F16" s="35">
        <v>1248</v>
      </c>
      <c r="G16" s="100">
        <f t="shared" si="1"/>
        <v>-38.397435897435905</v>
      </c>
      <c r="H16" s="30" t="s">
        <v>14</v>
      </c>
      <c r="I16" s="45"/>
      <c r="J16" s="35">
        <v>1E-3</v>
      </c>
      <c r="K16" s="35">
        <v>90</v>
      </c>
      <c r="L16" s="100">
        <f>((J16/K16)*100)-100</f>
        <v>-99.998888888888885</v>
      </c>
    </row>
    <row r="17" spans="2:17" x14ac:dyDescent="0.25">
      <c r="B17" s="42" t="s">
        <v>15</v>
      </c>
      <c r="C17" s="31"/>
      <c r="D17" s="31"/>
      <c r="E17" s="35">
        <v>183.93</v>
      </c>
      <c r="F17" s="35">
        <v>179.16</v>
      </c>
      <c r="G17" s="100">
        <f t="shared" si="1"/>
        <v>2.6624246483590213</v>
      </c>
      <c r="H17" s="30"/>
      <c r="I17" s="31"/>
      <c r="J17" s="35"/>
      <c r="K17" s="35"/>
      <c r="L17" s="102"/>
    </row>
    <row r="18" spans="2:17" x14ac:dyDescent="0.25">
      <c r="B18" s="42" t="s">
        <v>69</v>
      </c>
      <c r="C18" s="31"/>
      <c r="D18" s="31"/>
      <c r="E18" s="35">
        <v>4928</v>
      </c>
      <c r="F18" s="35">
        <v>4819</v>
      </c>
      <c r="G18" s="100">
        <f t="shared" si="1"/>
        <v>2.261880058103344</v>
      </c>
      <c r="H18" s="30"/>
      <c r="I18" s="31"/>
      <c r="J18" s="35"/>
      <c r="K18" s="35"/>
      <c r="L18" s="102"/>
    </row>
    <row r="19" spans="2:17" x14ac:dyDescent="0.25">
      <c r="B19" s="42" t="s">
        <v>16</v>
      </c>
      <c r="C19" s="31"/>
      <c r="D19" s="31"/>
      <c r="E19" s="35"/>
      <c r="F19" s="35"/>
      <c r="G19" s="100"/>
      <c r="H19" s="17"/>
      <c r="I19" s="31"/>
      <c r="J19" s="17"/>
      <c r="K19" s="17"/>
      <c r="L19" s="48"/>
    </row>
    <row r="20" spans="2:17" x14ac:dyDescent="0.25">
      <c r="B20" s="42" t="s">
        <v>17</v>
      </c>
      <c r="C20" s="31"/>
      <c r="D20" s="54"/>
      <c r="E20" s="35"/>
      <c r="F20" s="35"/>
      <c r="G20" s="100"/>
      <c r="H20" s="17"/>
      <c r="I20" s="31"/>
      <c r="J20" s="17"/>
      <c r="K20" s="17"/>
      <c r="L20" s="48"/>
      <c r="Q20" s="2"/>
    </row>
    <row r="21" spans="2:17" x14ac:dyDescent="0.25">
      <c r="B21" s="42" t="s">
        <v>18</v>
      </c>
      <c r="C21" s="31"/>
      <c r="D21" s="31"/>
      <c r="E21" s="35">
        <v>370</v>
      </c>
      <c r="F21" s="35">
        <v>1111</v>
      </c>
      <c r="G21" s="101">
        <f t="shared" ref="G21" si="2">((E21/F21)*100)-100</f>
        <v>-66.696669666966699</v>
      </c>
      <c r="H21" s="30"/>
      <c r="I21" s="31"/>
      <c r="J21" s="17"/>
      <c r="K21" s="17"/>
      <c r="L21" s="48"/>
      <c r="Q21" s="2"/>
    </row>
    <row r="22" spans="2:17" x14ac:dyDescent="0.25">
      <c r="B22" s="41"/>
      <c r="C22" s="28"/>
      <c r="D22" s="99"/>
      <c r="E22" s="40"/>
      <c r="F22" s="40"/>
      <c r="G22" s="100"/>
      <c r="H22" s="17"/>
      <c r="I22" s="31"/>
      <c r="J22" s="17"/>
      <c r="K22" s="17"/>
      <c r="L22" s="48"/>
    </row>
    <row r="23" spans="2:17" x14ac:dyDescent="0.25">
      <c r="B23" s="44" t="s">
        <v>19</v>
      </c>
      <c r="C23" s="33"/>
      <c r="D23" s="33"/>
      <c r="E23" s="35"/>
      <c r="F23" s="35"/>
      <c r="G23" s="100"/>
      <c r="H23" s="30"/>
      <c r="I23" s="31"/>
      <c r="J23" s="17"/>
      <c r="K23" s="17"/>
      <c r="L23" s="48"/>
    </row>
    <row r="24" spans="2:17" x14ac:dyDescent="0.25">
      <c r="B24" s="42" t="s">
        <v>20</v>
      </c>
      <c r="C24" s="31"/>
      <c r="D24" s="31"/>
      <c r="E24" s="35">
        <v>2850.29</v>
      </c>
      <c r="F24" s="35">
        <v>1800</v>
      </c>
      <c r="G24" s="100">
        <f t="shared" ref="G24:G33" si="3">((E24/F24)*100)-100</f>
        <v>58.34944444444443</v>
      </c>
      <c r="H24" s="30"/>
      <c r="I24" s="31"/>
      <c r="J24" s="17"/>
      <c r="K24" s="17"/>
      <c r="L24" s="48"/>
    </row>
    <row r="25" spans="2:17" x14ac:dyDescent="0.25">
      <c r="B25" s="42" t="s">
        <v>68</v>
      </c>
      <c r="C25" s="31"/>
      <c r="D25" s="31"/>
      <c r="E25" s="35">
        <v>100</v>
      </c>
      <c r="F25" s="35">
        <v>100</v>
      </c>
      <c r="G25" s="100">
        <f t="shared" si="3"/>
        <v>0</v>
      </c>
      <c r="H25" s="30"/>
      <c r="I25" s="31"/>
      <c r="J25" s="17"/>
      <c r="K25" s="17"/>
      <c r="L25" s="48"/>
    </row>
    <row r="26" spans="2:17" x14ac:dyDescent="0.25">
      <c r="B26" s="42" t="s">
        <v>21</v>
      </c>
      <c r="C26" s="31"/>
      <c r="D26" s="31"/>
      <c r="E26" s="35">
        <v>1902.12</v>
      </c>
      <c r="F26" s="35">
        <v>1529.44</v>
      </c>
      <c r="G26" s="100">
        <f t="shared" si="3"/>
        <v>24.367088607594937</v>
      </c>
      <c r="H26" s="30"/>
      <c r="I26" s="31"/>
      <c r="J26" s="17"/>
      <c r="K26" s="17"/>
      <c r="L26" s="48"/>
    </row>
    <row r="27" spans="2:17" x14ac:dyDescent="0.25">
      <c r="B27" s="42" t="s">
        <v>22</v>
      </c>
      <c r="C27" s="31"/>
      <c r="D27" s="31"/>
      <c r="E27" s="35">
        <v>489.4</v>
      </c>
      <c r="F27" s="35">
        <v>1057.22</v>
      </c>
      <c r="G27" s="100">
        <f t="shared" si="3"/>
        <v>-53.708783413102289</v>
      </c>
      <c r="H27" s="30"/>
      <c r="I27" s="31"/>
      <c r="J27" s="17"/>
      <c r="K27" s="17"/>
      <c r="L27" s="48"/>
    </row>
    <row r="28" spans="2:17" x14ac:dyDescent="0.25">
      <c r="B28" s="42" t="s">
        <v>23</v>
      </c>
      <c r="C28" s="31"/>
      <c r="D28" s="31"/>
      <c r="E28" s="35">
        <v>102</v>
      </c>
      <c r="F28" s="35">
        <v>0</v>
      </c>
      <c r="G28" s="100"/>
      <c r="H28" s="30"/>
      <c r="I28" s="31"/>
      <c r="J28" s="17"/>
      <c r="K28" s="17"/>
      <c r="L28" s="48"/>
    </row>
    <row r="29" spans="2:17" x14ac:dyDescent="0.25">
      <c r="B29" s="42" t="s">
        <v>45</v>
      </c>
      <c r="C29" s="31"/>
      <c r="D29" s="31"/>
      <c r="E29" s="35">
        <v>127.8</v>
      </c>
      <c r="F29" s="35">
        <v>0</v>
      </c>
      <c r="G29" s="100"/>
      <c r="H29" s="30"/>
      <c r="I29" s="31"/>
      <c r="J29" s="17"/>
      <c r="K29" s="17"/>
      <c r="L29" s="48"/>
    </row>
    <row r="30" spans="2:17" x14ac:dyDescent="0.25">
      <c r="B30" s="42"/>
      <c r="C30" s="31"/>
      <c r="D30" s="31"/>
      <c r="E30" s="35"/>
      <c r="F30" s="35"/>
      <c r="G30" s="100"/>
      <c r="H30" s="30"/>
      <c r="I30" s="31"/>
      <c r="J30" s="17"/>
      <c r="K30" s="17"/>
      <c r="L30" s="48"/>
    </row>
    <row r="31" spans="2:17" x14ac:dyDescent="0.25">
      <c r="B31" s="42" t="s">
        <v>24</v>
      </c>
      <c r="C31" s="31"/>
      <c r="D31" s="31"/>
      <c r="E31" s="35">
        <v>1175.5</v>
      </c>
      <c r="F31" s="35">
        <v>801.25</v>
      </c>
      <c r="G31" s="100">
        <f t="shared" si="3"/>
        <v>46.708268330733233</v>
      </c>
      <c r="H31" s="30"/>
      <c r="I31" s="31"/>
      <c r="J31" s="17"/>
      <c r="K31" s="17"/>
      <c r="L31" s="48"/>
    </row>
    <row r="32" spans="2:17" x14ac:dyDescent="0.25">
      <c r="B32" s="42" t="s">
        <v>25</v>
      </c>
      <c r="C32" s="31"/>
      <c r="D32" s="31"/>
      <c r="E32" s="37">
        <v>857.59</v>
      </c>
      <c r="F32" s="37">
        <v>759.34</v>
      </c>
      <c r="G32" s="100">
        <f t="shared" si="3"/>
        <v>12.938867964284782</v>
      </c>
      <c r="H32" s="30"/>
      <c r="I32" s="31"/>
      <c r="J32" s="17"/>
      <c r="K32" s="17"/>
      <c r="L32" s="48"/>
    </row>
    <row r="33" spans="2:12" x14ac:dyDescent="0.25">
      <c r="B33" s="42" t="s">
        <v>26</v>
      </c>
      <c r="C33" s="31"/>
      <c r="D33" s="31"/>
      <c r="E33" s="35">
        <v>162.5</v>
      </c>
      <c r="F33" s="35">
        <v>159.61000000000001</v>
      </c>
      <c r="G33" s="101">
        <f t="shared" si="3"/>
        <v>1.8106634922623783</v>
      </c>
      <c r="H33" s="30"/>
      <c r="I33" s="31"/>
      <c r="J33" s="17"/>
      <c r="K33" s="17"/>
      <c r="L33" s="48"/>
    </row>
    <row r="34" spans="2:12" x14ac:dyDescent="0.25">
      <c r="B34" s="41"/>
      <c r="C34" s="28"/>
      <c r="D34" s="28"/>
      <c r="E34" s="40"/>
      <c r="F34" s="40"/>
      <c r="G34" s="100"/>
      <c r="H34" s="30"/>
      <c r="I34" s="31"/>
      <c r="J34" s="17"/>
      <c r="K34" s="17"/>
      <c r="L34" s="48"/>
    </row>
    <row r="35" spans="2:12" x14ac:dyDescent="0.25">
      <c r="B35" s="44" t="s">
        <v>27</v>
      </c>
      <c r="C35" s="33"/>
      <c r="D35" s="33"/>
      <c r="E35" s="35"/>
      <c r="F35" s="35"/>
      <c r="G35" s="100"/>
      <c r="H35" s="30"/>
      <c r="I35" s="31"/>
      <c r="J35" s="17"/>
      <c r="K35" s="17"/>
      <c r="L35" s="48"/>
    </row>
    <row r="36" spans="2:12" x14ac:dyDescent="0.25">
      <c r="B36" s="42" t="s">
        <v>28</v>
      </c>
      <c r="C36" s="31"/>
      <c r="D36" s="31"/>
      <c r="E36" s="35">
        <v>14210.88</v>
      </c>
      <c r="F36" s="35">
        <v>14079.84</v>
      </c>
      <c r="G36" s="100">
        <f t="shared" ref="G36:G55" si="4">((E36/F36)*100)-100</f>
        <v>0.9306923942317411</v>
      </c>
      <c r="H36" s="30"/>
      <c r="I36" s="31"/>
      <c r="J36" s="17"/>
      <c r="K36" s="17"/>
      <c r="L36" s="48"/>
    </row>
    <row r="37" spans="2:12" x14ac:dyDescent="0.25">
      <c r="B37" s="42" t="s">
        <v>54</v>
      </c>
      <c r="C37" s="31"/>
      <c r="D37" s="31"/>
      <c r="E37" s="35">
        <v>1866.96</v>
      </c>
      <c r="F37" s="35">
        <v>0</v>
      </c>
      <c r="G37" s="100"/>
      <c r="H37" s="30"/>
      <c r="I37" s="31"/>
      <c r="J37" s="17"/>
      <c r="K37" s="17"/>
      <c r="L37" s="48"/>
    </row>
    <row r="38" spans="2:12" x14ac:dyDescent="0.25">
      <c r="B38" s="79" t="s">
        <v>55</v>
      </c>
      <c r="C38" s="36"/>
      <c r="D38" s="36"/>
      <c r="E38" s="35">
        <v>1506</v>
      </c>
      <c r="F38" s="35">
        <v>0</v>
      </c>
      <c r="G38" s="100"/>
      <c r="H38" s="30"/>
      <c r="I38" s="31"/>
      <c r="J38" s="17"/>
      <c r="K38" s="17"/>
      <c r="L38" s="48"/>
    </row>
    <row r="39" spans="2:12" x14ac:dyDescent="0.25">
      <c r="B39" s="42" t="s">
        <v>67</v>
      </c>
      <c r="C39" s="31"/>
      <c r="D39" s="31"/>
      <c r="E39" s="35">
        <v>594.73</v>
      </c>
      <c r="F39" s="35">
        <v>0</v>
      </c>
      <c r="G39" s="100"/>
      <c r="H39" s="30"/>
      <c r="I39" s="31"/>
      <c r="J39" s="17"/>
      <c r="K39" s="17"/>
      <c r="L39" s="48"/>
    </row>
    <row r="40" spans="2:12" x14ac:dyDescent="0.25">
      <c r="B40" s="42"/>
      <c r="C40" s="31"/>
      <c r="D40" s="31"/>
      <c r="E40" s="35"/>
      <c r="F40" s="35"/>
      <c r="G40" s="100"/>
      <c r="H40" s="30"/>
      <c r="I40" s="31"/>
      <c r="J40" s="17"/>
      <c r="K40" s="17"/>
      <c r="L40" s="48"/>
    </row>
    <row r="41" spans="2:12" x14ac:dyDescent="0.25">
      <c r="B41" s="44" t="s">
        <v>29</v>
      </c>
      <c r="C41" s="33"/>
      <c r="D41" s="33"/>
      <c r="E41" s="35">
        <v>0</v>
      </c>
      <c r="F41" s="35">
        <v>0</v>
      </c>
      <c r="G41" s="100"/>
      <c r="H41" s="34" t="s">
        <v>30</v>
      </c>
      <c r="I41" s="45"/>
      <c r="J41" s="17">
        <v>1E-3</v>
      </c>
      <c r="K41" s="17">
        <v>1E-3</v>
      </c>
      <c r="L41" s="53">
        <f>((J41/K41)*100)-100</f>
        <v>0</v>
      </c>
    </row>
    <row r="42" spans="2:12" x14ac:dyDescent="0.25">
      <c r="B42" s="41"/>
      <c r="C42" s="28"/>
      <c r="D42" s="28"/>
      <c r="E42" s="40"/>
      <c r="F42" s="29"/>
      <c r="G42" s="52"/>
      <c r="H42" s="27"/>
      <c r="I42" s="28"/>
      <c r="J42" s="29"/>
      <c r="K42" s="29"/>
      <c r="L42" s="52"/>
    </row>
    <row r="43" spans="2:12" x14ac:dyDescent="0.25">
      <c r="B43" s="87" t="s">
        <v>64</v>
      </c>
      <c r="C43" s="31"/>
      <c r="D43" s="31"/>
      <c r="E43" s="72">
        <f>SUM(E7:E41)</f>
        <v>42890.9</v>
      </c>
      <c r="F43" s="38">
        <f>SUM(F7:F42)</f>
        <v>37537.229999999996</v>
      </c>
      <c r="G43" s="53">
        <f t="shared" si="4"/>
        <v>14.262293728120071</v>
      </c>
      <c r="H43" s="88" t="s">
        <v>65</v>
      </c>
      <c r="I43" s="31"/>
      <c r="J43" s="38">
        <f>SUM(J6:J42)</f>
        <v>56399.032999999989</v>
      </c>
      <c r="K43" s="38">
        <f>SUM(K6:K42)</f>
        <v>50933.931999999993</v>
      </c>
      <c r="L43" s="53">
        <f>((J43/K43)*100)-100</f>
        <v>10.729784223216839</v>
      </c>
    </row>
    <row r="44" spans="2:12" x14ac:dyDescent="0.25">
      <c r="B44" s="89"/>
      <c r="C44" s="83"/>
      <c r="D44" s="83"/>
      <c r="E44" s="90"/>
      <c r="F44" s="39"/>
      <c r="G44" s="55"/>
      <c r="H44" s="91"/>
      <c r="I44" s="83"/>
      <c r="J44" s="39"/>
      <c r="K44" s="39"/>
      <c r="L44" s="55"/>
    </row>
    <row r="45" spans="2:12" x14ac:dyDescent="0.25">
      <c r="B45" s="42"/>
      <c r="C45" s="31"/>
      <c r="D45" s="31"/>
      <c r="E45" s="72"/>
      <c r="F45" s="38"/>
      <c r="G45" s="53"/>
      <c r="H45" s="30"/>
      <c r="I45" s="31"/>
      <c r="J45" s="38"/>
      <c r="K45" s="38"/>
      <c r="L45" s="53"/>
    </row>
    <row r="46" spans="2:12" x14ac:dyDescent="0.25">
      <c r="B46" s="97" t="s">
        <v>62</v>
      </c>
      <c r="C46" s="31"/>
      <c r="D46" s="31"/>
      <c r="E46" s="75">
        <f>J43-E43</f>
        <v>13508.132999999987</v>
      </c>
      <c r="F46" s="75">
        <f>K43-F43</f>
        <v>13396.701999999997</v>
      </c>
      <c r="G46" s="53">
        <f t="shared" si="4"/>
        <v>0.83177934390113251</v>
      </c>
      <c r="H46" s="98" t="s">
        <v>63</v>
      </c>
      <c r="I46" s="45"/>
      <c r="J46" s="17">
        <v>1E-3</v>
      </c>
      <c r="K46" s="17">
        <v>1E-3</v>
      </c>
      <c r="L46" s="53">
        <f>((J46/K46)*100)-100</f>
        <v>0</v>
      </c>
    </row>
    <row r="47" spans="2:12" x14ac:dyDescent="0.25">
      <c r="B47" s="82"/>
      <c r="C47" s="83"/>
      <c r="D47" s="83"/>
      <c r="E47" s="84"/>
      <c r="F47" s="85"/>
      <c r="G47" s="55"/>
      <c r="H47" s="86"/>
      <c r="I47" s="49"/>
      <c r="J47" s="50"/>
      <c r="K47" s="50"/>
      <c r="L47" s="55"/>
    </row>
    <row r="48" spans="2:12" x14ac:dyDescent="0.25">
      <c r="B48" s="42"/>
      <c r="C48" s="31"/>
      <c r="D48" s="31"/>
      <c r="E48" s="80"/>
      <c r="F48" s="75"/>
      <c r="G48" s="53"/>
      <c r="H48" s="47"/>
      <c r="I48" s="45"/>
      <c r="J48" s="17"/>
      <c r="K48" s="17"/>
      <c r="L48" s="53"/>
    </row>
    <row r="49" spans="2:12" x14ac:dyDescent="0.25">
      <c r="B49" s="42" t="s">
        <v>57</v>
      </c>
      <c r="C49" s="31"/>
      <c r="D49" s="31"/>
      <c r="E49" s="72">
        <v>34350.6</v>
      </c>
      <c r="F49" s="35">
        <v>0</v>
      </c>
      <c r="G49" s="53"/>
      <c r="H49" s="47" t="s">
        <v>56</v>
      </c>
      <c r="I49" s="45"/>
      <c r="J49" s="96">
        <v>29999.8</v>
      </c>
      <c r="K49" s="17">
        <v>0</v>
      </c>
      <c r="L49" s="53"/>
    </row>
    <row r="50" spans="2:12" x14ac:dyDescent="0.25">
      <c r="B50" s="82"/>
      <c r="C50" s="83"/>
      <c r="D50" s="83"/>
      <c r="E50" s="81"/>
      <c r="F50" s="81"/>
      <c r="G50" s="55"/>
      <c r="H50" s="86"/>
      <c r="I50" s="49"/>
      <c r="J50" s="50"/>
      <c r="K50" s="50"/>
      <c r="L50" s="55"/>
    </row>
    <row r="51" spans="2:12" x14ac:dyDescent="0.25">
      <c r="B51" s="42"/>
      <c r="C51" s="31"/>
      <c r="D51" s="31"/>
      <c r="E51" s="35"/>
      <c r="F51" s="35"/>
      <c r="G51" s="53"/>
      <c r="H51" s="47"/>
      <c r="I51" s="45"/>
      <c r="J51" s="17"/>
      <c r="K51" s="17"/>
      <c r="L51" s="53"/>
    </row>
    <row r="52" spans="2:12" x14ac:dyDescent="0.25">
      <c r="B52" s="42" t="s">
        <v>60</v>
      </c>
      <c r="C52" s="31"/>
      <c r="D52" s="31"/>
      <c r="E52" s="72">
        <f>SUM(E43,E49)</f>
        <v>77241.5</v>
      </c>
      <c r="F52" s="72">
        <f>SUM(F43,F49)</f>
        <v>37537.229999999996</v>
      </c>
      <c r="G52" s="53"/>
      <c r="H52" s="47" t="s">
        <v>61</v>
      </c>
      <c r="I52" s="45"/>
      <c r="J52" s="72">
        <f>SUM(J43,J49)</f>
        <v>86398.832999999984</v>
      </c>
      <c r="K52" s="72">
        <f>SUM(K43,K49)</f>
        <v>50933.931999999993</v>
      </c>
      <c r="L52" s="53"/>
    </row>
    <row r="53" spans="2:12" x14ac:dyDescent="0.25">
      <c r="B53" s="82"/>
      <c r="C53" s="83"/>
      <c r="D53" s="83"/>
      <c r="E53" s="81"/>
      <c r="F53" s="81"/>
      <c r="G53" s="55"/>
      <c r="H53" s="86"/>
      <c r="I53" s="49"/>
      <c r="J53" s="50"/>
      <c r="K53" s="50"/>
      <c r="L53" s="55"/>
    </row>
    <row r="54" spans="2:12" x14ac:dyDescent="0.25">
      <c r="B54" s="42"/>
      <c r="C54" s="31"/>
      <c r="D54" s="31"/>
      <c r="E54" s="35"/>
      <c r="F54" s="35"/>
      <c r="G54" s="53"/>
      <c r="H54" s="47"/>
      <c r="I54" s="45"/>
      <c r="J54" s="17"/>
      <c r="K54" s="17"/>
      <c r="L54" s="53"/>
    </row>
    <row r="55" spans="2:12" x14ac:dyDescent="0.25">
      <c r="B55" s="97" t="s">
        <v>58</v>
      </c>
      <c r="C55" s="33"/>
      <c r="D55" s="33"/>
      <c r="E55" s="75">
        <f>J52-E52</f>
        <v>9157.3329999999842</v>
      </c>
      <c r="F55" s="75">
        <f>K52-F52</f>
        <v>13396.701999999997</v>
      </c>
      <c r="G55" s="53">
        <f t="shared" si="4"/>
        <v>-31.644870506188866</v>
      </c>
      <c r="H55" s="98" t="s">
        <v>59</v>
      </c>
      <c r="I55" s="45"/>
      <c r="J55" s="95">
        <v>0</v>
      </c>
      <c r="K55" s="95">
        <v>0</v>
      </c>
      <c r="L55" s="53"/>
    </row>
    <row r="56" spans="2:12" x14ac:dyDescent="0.25">
      <c r="B56" s="82"/>
      <c r="C56" s="83"/>
      <c r="D56" s="83"/>
      <c r="E56" s="81"/>
      <c r="F56" s="50"/>
      <c r="G56" s="92"/>
      <c r="H56" s="82"/>
      <c r="I56" s="83"/>
      <c r="J56" s="93"/>
      <c r="K56" s="94"/>
      <c r="L56" s="55"/>
    </row>
    <row r="57" spans="2:12" x14ac:dyDescent="0.25">
      <c r="B57" s="5"/>
      <c r="C57" s="6"/>
      <c r="D57" s="6"/>
      <c r="E57" s="73"/>
      <c r="F57" s="17"/>
      <c r="G57" s="54"/>
      <c r="H57" s="5"/>
      <c r="I57" s="9"/>
      <c r="J57" s="7"/>
      <c r="K57" s="8"/>
    </row>
    <row r="58" spans="2:12" s="5" customFormat="1" x14ac:dyDescent="0.25">
      <c r="C58" s="6"/>
      <c r="D58" s="6"/>
      <c r="E58" s="73"/>
      <c r="F58" s="17"/>
      <c r="G58" s="54"/>
      <c r="I58" s="9"/>
      <c r="J58" s="7"/>
      <c r="K58" s="8"/>
    </row>
    <row r="59" spans="2:12" x14ac:dyDescent="0.25">
      <c r="B59" s="10"/>
      <c r="C59" s="11"/>
      <c r="D59" s="11"/>
      <c r="E59" s="74"/>
    </row>
    <row r="60" spans="2:12" x14ac:dyDescent="0.25">
      <c r="E60" s="74"/>
    </row>
    <row r="61" spans="2:12" x14ac:dyDescent="0.25">
      <c r="E61" s="74"/>
    </row>
    <row r="62" spans="2:12" x14ac:dyDescent="0.25">
      <c r="E62" s="74"/>
    </row>
    <row r="63" spans="2:12" x14ac:dyDescent="0.25">
      <c r="E63" s="74"/>
    </row>
    <row r="64" spans="2:12" x14ac:dyDescent="0.25">
      <c r="E64" s="74"/>
    </row>
    <row r="65" spans="2:5" x14ac:dyDescent="0.25">
      <c r="E65" s="74"/>
    </row>
    <row r="66" spans="2:5" x14ac:dyDescent="0.25">
      <c r="E66" s="74"/>
    </row>
    <row r="67" spans="2:5" x14ac:dyDescent="0.25">
      <c r="E67" s="74"/>
    </row>
    <row r="73" spans="2:5" x14ac:dyDescent="0.25">
      <c r="B73" s="10"/>
      <c r="C73" s="11"/>
      <c r="D73" s="11"/>
    </row>
  </sheetData>
  <printOptions horizontalCentered="1" verticalCentered="1"/>
  <pageMargins left="0" right="0" top="0" bottom="0" header="0.31496062992125984" footer="0.31496062992125984"/>
  <pageSetup paperSize="9" scale="70" orientation="landscape" r:id="rId1"/>
  <ignoredErrors>
    <ignoredError sqref="J3:K3 J42:K43 J7:L7 K6:L6 K8:L8 J13:L14 K12:L12 J11:L11 K10:L10 L16 J32:L32 K31:L31 J39:L39 K38:L38 J17:L29 J9:L9 J4:L5 J33:L37" numberStoredAsText="1"/>
    <ignoredError sqref="L42" evalError="1" numberStoredAsText="1"/>
    <ignoredError sqref="L1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S31"/>
  <sheetViews>
    <sheetView topLeftCell="A5" zoomScale="75" zoomScaleNormal="75" workbookViewId="0">
      <selection activeCell="G37" sqref="G37"/>
    </sheetView>
  </sheetViews>
  <sheetFormatPr baseColWidth="10" defaultRowHeight="15" x14ac:dyDescent="0.25"/>
  <cols>
    <col min="17" max="17" width="7.5703125" customWidth="1"/>
  </cols>
  <sheetData>
    <row r="8" spans="2:19" x14ac:dyDescent="0.25">
      <c r="B8" t="s">
        <v>31</v>
      </c>
      <c r="F8" t="s">
        <v>50</v>
      </c>
    </row>
    <row r="10" spans="2:19" x14ac:dyDescent="0.25">
      <c r="B10" s="57"/>
      <c r="C10" s="56"/>
      <c r="D10" s="56"/>
      <c r="E10" s="56"/>
      <c r="F10" s="56"/>
      <c r="G10" s="56"/>
      <c r="H10" s="56"/>
      <c r="I10" s="58"/>
      <c r="J10" s="56"/>
      <c r="K10" s="56"/>
      <c r="L10" s="56"/>
      <c r="M10" s="56"/>
      <c r="N10" s="56"/>
      <c r="O10" s="56"/>
      <c r="P10" s="56"/>
      <c r="Q10" s="58"/>
    </row>
    <row r="11" spans="2:19" x14ac:dyDescent="0.25">
      <c r="B11" s="66" t="s">
        <v>33</v>
      </c>
      <c r="C11" s="70" t="s">
        <v>47</v>
      </c>
      <c r="D11" s="5"/>
      <c r="E11" s="5"/>
      <c r="F11" s="67">
        <v>2017</v>
      </c>
      <c r="G11" s="5"/>
      <c r="H11" s="67">
        <v>2016</v>
      </c>
      <c r="I11" s="60"/>
      <c r="J11" s="65" t="s">
        <v>34</v>
      </c>
      <c r="K11" s="5" t="s">
        <v>47</v>
      </c>
      <c r="L11" s="5"/>
      <c r="M11" s="5"/>
      <c r="N11" s="67">
        <v>2017</v>
      </c>
      <c r="O11" s="5"/>
      <c r="P11" s="67">
        <v>2016</v>
      </c>
      <c r="Q11" s="60"/>
    </row>
    <row r="12" spans="2:19" x14ac:dyDescent="0.25">
      <c r="B12" s="59"/>
      <c r="C12" s="5"/>
      <c r="D12" s="5"/>
      <c r="E12" s="5"/>
      <c r="F12" s="5"/>
      <c r="G12" s="5"/>
      <c r="H12" s="5"/>
      <c r="I12" s="60"/>
      <c r="J12" s="5"/>
      <c r="K12" s="5"/>
      <c r="L12" s="5"/>
      <c r="M12" s="5"/>
      <c r="N12" s="5"/>
      <c r="O12" s="5"/>
      <c r="P12" s="5"/>
      <c r="Q12" s="63"/>
      <c r="S12" s="69"/>
    </row>
    <row r="13" spans="2:19" x14ac:dyDescent="0.25">
      <c r="B13" s="57"/>
      <c r="C13" s="56"/>
      <c r="D13" s="56"/>
      <c r="E13" s="56"/>
      <c r="F13" s="56"/>
      <c r="G13" s="56"/>
      <c r="H13" s="56"/>
      <c r="I13" s="58"/>
      <c r="J13" s="56"/>
      <c r="K13" s="56"/>
      <c r="L13" s="56"/>
      <c r="M13" s="56"/>
      <c r="N13" s="56"/>
      <c r="O13" s="56"/>
      <c r="P13" s="56"/>
      <c r="Q13" s="60"/>
    </row>
    <row r="14" spans="2:19" x14ac:dyDescent="0.25">
      <c r="B14" s="59"/>
      <c r="C14" s="5"/>
      <c r="D14" s="5"/>
      <c r="E14" s="5"/>
      <c r="F14" s="5"/>
      <c r="G14" s="5"/>
      <c r="H14" s="5"/>
      <c r="I14" s="60"/>
      <c r="J14" s="5"/>
      <c r="K14" s="5"/>
      <c r="L14" s="5"/>
      <c r="M14" s="5"/>
      <c r="N14" s="5"/>
      <c r="O14" s="5"/>
      <c r="P14" s="5"/>
      <c r="Q14" s="60"/>
    </row>
    <row r="15" spans="2:19" x14ac:dyDescent="0.25">
      <c r="B15" s="66" t="s">
        <v>53</v>
      </c>
      <c r="C15" s="5"/>
      <c r="D15" s="5"/>
      <c r="E15" s="5"/>
      <c r="F15" s="77">
        <v>4449</v>
      </c>
      <c r="G15" s="5"/>
      <c r="H15" s="5">
        <v>0</v>
      </c>
      <c r="I15" s="60"/>
      <c r="J15" s="65" t="s">
        <v>35</v>
      </c>
      <c r="K15" s="5"/>
      <c r="L15" s="5"/>
      <c r="M15" s="5"/>
      <c r="N15" s="13">
        <v>80000</v>
      </c>
      <c r="O15" s="5"/>
      <c r="P15" s="13">
        <v>80000</v>
      </c>
      <c r="Q15" s="60"/>
    </row>
    <row r="16" spans="2:19" x14ac:dyDescent="0.25">
      <c r="B16" s="59"/>
      <c r="C16" s="5"/>
      <c r="D16" s="5"/>
      <c r="E16" s="71"/>
      <c r="F16" s="5"/>
      <c r="G16" s="5"/>
      <c r="H16" s="5"/>
      <c r="I16" s="60"/>
      <c r="J16" s="5" t="s">
        <v>36</v>
      </c>
      <c r="K16" s="5"/>
      <c r="L16" s="5"/>
      <c r="M16" s="5"/>
      <c r="N16" s="13">
        <v>16155.98</v>
      </c>
      <c r="O16" s="5"/>
      <c r="P16" s="13">
        <v>2759.28</v>
      </c>
      <c r="Q16" s="60"/>
    </row>
    <row r="17" spans="2:17" x14ac:dyDescent="0.25">
      <c r="B17" s="66" t="s">
        <v>71</v>
      </c>
      <c r="C17" s="5"/>
      <c r="D17" s="5"/>
      <c r="E17" s="71"/>
      <c r="F17" s="5"/>
      <c r="G17" s="5"/>
      <c r="H17" s="5"/>
      <c r="I17" s="60"/>
      <c r="J17" s="5"/>
      <c r="K17" s="5"/>
      <c r="L17" s="5"/>
      <c r="M17" s="5"/>
      <c r="N17" s="13"/>
      <c r="O17" s="5"/>
      <c r="P17" s="13"/>
      <c r="Q17" s="60"/>
    </row>
    <row r="18" spans="2:17" x14ac:dyDescent="0.25">
      <c r="B18" s="59" t="s">
        <v>52</v>
      </c>
      <c r="C18" s="5"/>
      <c r="D18" s="5"/>
      <c r="E18" s="71"/>
      <c r="F18" s="5">
        <v>0</v>
      </c>
      <c r="G18" s="5"/>
      <c r="H18" s="13">
        <v>10940.81</v>
      </c>
      <c r="I18" s="60"/>
      <c r="J18" s="5"/>
      <c r="K18" s="5"/>
      <c r="L18" s="5"/>
      <c r="M18" s="5"/>
      <c r="N18" s="13"/>
      <c r="O18" s="5"/>
      <c r="P18" s="13"/>
      <c r="Q18" s="60"/>
    </row>
    <row r="19" spans="2:17" x14ac:dyDescent="0.25">
      <c r="B19" s="59"/>
      <c r="C19" s="5"/>
      <c r="D19" s="5"/>
      <c r="E19" s="5"/>
      <c r="F19" s="5"/>
      <c r="G19" s="5"/>
      <c r="H19" s="5"/>
      <c r="I19" s="60"/>
      <c r="J19" s="5" t="s">
        <v>37</v>
      </c>
      <c r="K19" s="5"/>
      <c r="L19" s="5"/>
      <c r="M19" s="5"/>
      <c r="N19" s="13">
        <v>9157.33</v>
      </c>
      <c r="O19" s="5"/>
      <c r="P19" s="13">
        <v>13396.7</v>
      </c>
      <c r="Q19" s="60"/>
    </row>
    <row r="20" spans="2:17" x14ac:dyDescent="0.25">
      <c r="B20" s="59"/>
      <c r="C20" s="5"/>
      <c r="D20" s="5"/>
      <c r="E20" s="5"/>
      <c r="F20" s="5"/>
      <c r="G20" s="5"/>
      <c r="H20" s="5"/>
      <c r="I20" s="60"/>
      <c r="J20" s="5"/>
      <c r="K20" s="5"/>
      <c r="L20" s="5"/>
      <c r="M20" s="5"/>
      <c r="N20" s="13"/>
      <c r="O20" s="5"/>
      <c r="P20" s="13"/>
      <c r="Q20" s="60"/>
    </row>
    <row r="21" spans="2:17" x14ac:dyDescent="0.25">
      <c r="B21" s="66" t="s">
        <v>38</v>
      </c>
      <c r="C21" s="5"/>
      <c r="D21" s="5"/>
      <c r="E21" s="5"/>
      <c r="F21" s="5"/>
      <c r="G21" s="5"/>
      <c r="H21" s="13"/>
      <c r="I21" s="60"/>
      <c r="J21" s="5"/>
      <c r="K21" s="5"/>
      <c r="L21" s="5"/>
      <c r="M21" s="5"/>
      <c r="N21" s="13"/>
      <c r="O21" s="5"/>
      <c r="P21" s="13"/>
      <c r="Q21" s="60"/>
    </row>
    <row r="22" spans="2:17" x14ac:dyDescent="0.25">
      <c r="B22" s="59" t="s">
        <v>39</v>
      </c>
      <c r="C22" s="5"/>
      <c r="D22" s="5"/>
      <c r="E22" s="5"/>
      <c r="F22" s="13">
        <v>45291.23</v>
      </c>
      <c r="G22" s="5"/>
      <c r="H22" s="13">
        <v>81157.73</v>
      </c>
      <c r="I22" s="60"/>
      <c r="J22" s="76" t="s">
        <v>51</v>
      </c>
      <c r="K22" s="5"/>
      <c r="L22" s="5"/>
      <c r="M22" s="5"/>
      <c r="N22" s="13">
        <v>753</v>
      </c>
      <c r="O22" s="5"/>
      <c r="P22" s="13">
        <v>1953.84</v>
      </c>
      <c r="Q22" s="60"/>
    </row>
    <row r="23" spans="2:17" x14ac:dyDescent="0.25">
      <c r="B23" s="59" t="s">
        <v>40</v>
      </c>
      <c r="C23" s="5"/>
      <c r="D23" s="5"/>
      <c r="E23" s="5"/>
      <c r="F23" s="13">
        <v>56217.88</v>
      </c>
      <c r="G23" s="5"/>
      <c r="H23" s="13">
        <v>5829.28</v>
      </c>
      <c r="I23" s="60"/>
      <c r="J23" s="5"/>
      <c r="K23" s="5"/>
      <c r="L23" s="5"/>
      <c r="M23" s="5"/>
      <c r="N23" s="13"/>
      <c r="O23" s="5"/>
      <c r="P23" s="13"/>
      <c r="Q23" s="60"/>
    </row>
    <row r="24" spans="2:17" x14ac:dyDescent="0.25">
      <c r="B24" s="59" t="s">
        <v>41</v>
      </c>
      <c r="C24" s="5"/>
      <c r="D24" s="5"/>
      <c r="E24" s="5"/>
      <c r="F24" s="13">
        <v>108.2</v>
      </c>
      <c r="G24" s="5"/>
      <c r="H24" s="13">
        <v>182</v>
      </c>
      <c r="I24" s="60"/>
      <c r="J24" s="5"/>
      <c r="K24" s="5"/>
      <c r="L24" s="5"/>
      <c r="M24" s="5"/>
      <c r="N24" s="13"/>
      <c r="O24" s="5"/>
      <c r="P24" s="13"/>
      <c r="Q24" s="60"/>
    </row>
    <row r="25" spans="2:17" x14ac:dyDescent="0.25">
      <c r="B25" s="59"/>
      <c r="C25" s="5"/>
      <c r="D25" s="5"/>
      <c r="E25" s="5"/>
      <c r="F25" s="13"/>
      <c r="G25" s="5"/>
      <c r="H25" s="13"/>
      <c r="I25" s="60"/>
      <c r="J25" s="5"/>
      <c r="K25" s="5"/>
      <c r="L25" s="5"/>
      <c r="M25" s="5"/>
      <c r="N25" s="13"/>
      <c r="O25" s="5"/>
      <c r="P25" s="13"/>
      <c r="Q25" s="60"/>
    </row>
    <row r="26" spans="2:17" x14ac:dyDescent="0.25">
      <c r="B26" s="59"/>
      <c r="C26" s="5"/>
      <c r="D26" s="5"/>
      <c r="E26" s="5"/>
      <c r="F26" s="13"/>
      <c r="G26" s="5"/>
      <c r="H26" s="13"/>
      <c r="I26" s="60"/>
      <c r="J26" s="5"/>
      <c r="K26" s="5"/>
      <c r="L26" s="5"/>
      <c r="M26" s="5"/>
      <c r="N26" s="13"/>
      <c r="O26" s="5"/>
      <c r="P26" s="13" t="s">
        <v>72</v>
      </c>
      <c r="Q26" s="60"/>
    </row>
    <row r="27" spans="2:17" x14ac:dyDescent="0.25">
      <c r="B27" s="66" t="s">
        <v>42</v>
      </c>
      <c r="C27" s="5"/>
      <c r="D27" s="5"/>
      <c r="E27" s="5"/>
      <c r="F27" s="64"/>
      <c r="G27" s="62"/>
      <c r="H27" s="64"/>
      <c r="I27" s="60"/>
      <c r="J27" s="65" t="s">
        <v>43</v>
      </c>
      <c r="K27" s="5"/>
      <c r="L27" s="5"/>
      <c r="M27" s="5"/>
      <c r="N27" s="64"/>
      <c r="O27" s="62"/>
      <c r="P27" s="64">
        <v>0</v>
      </c>
      <c r="Q27" s="60"/>
    </row>
    <row r="28" spans="2:17" x14ac:dyDescent="0.25">
      <c r="B28" s="59"/>
      <c r="C28" s="5"/>
      <c r="D28" s="5"/>
      <c r="E28" s="5"/>
      <c r="F28" s="13"/>
      <c r="G28" s="5"/>
      <c r="H28" s="13"/>
      <c r="I28" s="60"/>
      <c r="J28" s="5"/>
      <c r="K28" s="5"/>
      <c r="L28" s="5"/>
      <c r="M28" s="5"/>
      <c r="N28" s="13"/>
      <c r="O28" s="5"/>
      <c r="P28" s="13"/>
      <c r="Q28" s="60"/>
    </row>
    <row r="29" spans="2:17" x14ac:dyDescent="0.25">
      <c r="B29" s="59"/>
      <c r="C29" s="5"/>
      <c r="D29" s="5"/>
      <c r="E29" s="5"/>
      <c r="F29" s="13"/>
      <c r="G29" s="5"/>
      <c r="H29" s="13"/>
      <c r="I29" s="60"/>
      <c r="J29" s="5"/>
      <c r="K29" s="5"/>
      <c r="L29" s="5"/>
      <c r="M29" s="5"/>
      <c r="N29" s="13"/>
      <c r="O29" s="5"/>
      <c r="P29" s="13"/>
      <c r="Q29" s="60"/>
    </row>
    <row r="30" spans="2:17" x14ac:dyDescent="0.25">
      <c r="B30" s="59" t="s">
        <v>44</v>
      </c>
      <c r="C30" s="5"/>
      <c r="D30" s="5"/>
      <c r="E30" s="5"/>
      <c r="F30" s="68">
        <f>SUM(F15:F27)</f>
        <v>106066.31</v>
      </c>
      <c r="G30" s="5"/>
      <c r="H30" s="68">
        <f>SUM(H15:H27)</f>
        <v>98109.819999999992</v>
      </c>
      <c r="I30" s="60"/>
      <c r="J30" s="5" t="s">
        <v>44</v>
      </c>
      <c r="K30" s="5"/>
      <c r="L30" s="5"/>
      <c r="M30" s="5"/>
      <c r="N30" s="68">
        <f>SUM(N15:N27)</f>
        <v>106066.31</v>
      </c>
      <c r="O30" s="5"/>
      <c r="P30" s="68">
        <f>SUM(P15:P27)</f>
        <v>98109.819999999992</v>
      </c>
      <c r="Q30" s="60"/>
    </row>
    <row r="31" spans="2:17" x14ac:dyDescent="0.25">
      <c r="B31" s="61"/>
      <c r="C31" s="62"/>
      <c r="D31" s="62"/>
      <c r="E31" s="62"/>
      <c r="F31" s="62"/>
      <c r="G31" s="62"/>
      <c r="H31" s="62"/>
      <c r="I31" s="63"/>
      <c r="J31" s="62"/>
      <c r="K31" s="62"/>
      <c r="L31" s="62"/>
      <c r="M31" s="62"/>
      <c r="N31" s="62"/>
      <c r="O31" s="62"/>
      <c r="P31" s="62"/>
      <c r="Q31" s="63"/>
    </row>
  </sheetData>
  <pageMargins left="0.70866141732283472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 de fonctionnement 2017</vt:lpstr>
      <vt:lpstr>Bilan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Alleluia14</dc:creator>
  <cp:lastModifiedBy>buhri</cp:lastModifiedBy>
  <cp:lastPrinted>2018-03-14T10:35:42Z</cp:lastPrinted>
  <dcterms:created xsi:type="dcterms:W3CDTF">2017-05-03T09:11:56Z</dcterms:created>
  <dcterms:modified xsi:type="dcterms:W3CDTF">2018-03-14T10:35:52Z</dcterms:modified>
</cp:coreProperties>
</file>